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Volumes/個人用データファイル/データファイル・学会・論文・集計・送付/作成論文フォルダ/2026 サルコペニア予測式_平岡/"/>
    </mc:Choice>
  </mc:AlternateContent>
  <xr:revisionPtr revIDLastSave="0" documentId="13_ncr:1_{40A69D0B-18FB-6B43-8F82-A1866FDF9DCE}" xr6:coauthVersionLast="47" xr6:coauthVersionMax="47" xr10:uidLastSave="{00000000-0000-0000-0000-000000000000}"/>
  <bookViews>
    <workbookView xWindow="0" yWindow="660" windowWidth="30240" windowHeight="18980" xr2:uid="{BBBE064F-57D0-644C-B3BE-D122208990B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5" i="1" l="1"/>
  <c r="H3" i="1"/>
  <c r="I3" i="1"/>
  <c r="D11" i="1" l="1"/>
  <c r="D12" i="1" s="1"/>
</calcChain>
</file>

<file path=xl/sharedStrings.xml><?xml version="1.0" encoding="utf-8"?>
<sst xmlns="http://schemas.openxmlformats.org/spreadsheetml/2006/main" count="22" uniqueCount="22">
  <si>
    <t>Handgrip strength</t>
    <phoneticPr fontId="1"/>
  </si>
  <si>
    <t>Albumin (g/dL)</t>
    <phoneticPr fontId="1"/>
  </si>
  <si>
    <t>Total-bilirubin (mg/dL)</t>
    <phoneticPr fontId="1"/>
  </si>
  <si>
    <t>Creatinine (mg/dL)</t>
    <phoneticPr fontId="1"/>
  </si>
  <si>
    <t>BMI</t>
    <phoneticPr fontId="1"/>
  </si>
  <si>
    <t>ALBI</t>
    <phoneticPr fontId="1"/>
  </si>
  <si>
    <t>Platelet (x10000/μL)</t>
    <phoneticPr fontId="1"/>
  </si>
  <si>
    <t>Male cut-off (kg)</t>
    <phoneticPr fontId="1"/>
  </si>
  <si>
    <t>Grip.ratio</t>
    <phoneticPr fontId="1"/>
  </si>
  <si>
    <t>Age</t>
    <phoneticPr fontId="1"/>
  </si>
  <si>
    <t>result</t>
    <phoneticPr fontId="1"/>
  </si>
  <si>
    <t>Female cut-off (kg)</t>
    <phoneticPr fontId="1"/>
  </si>
  <si>
    <t>Height (m)</t>
    <phoneticPr fontId="1"/>
  </si>
  <si>
    <t>Body weight (kg)</t>
    <phoneticPr fontId="1"/>
  </si>
  <si>
    <t>Current or prior HCC (No=0, Yes=1)</t>
    <phoneticPr fontId="1"/>
  </si>
  <si>
    <t>Sex (Male=0, Female=1)</t>
  </si>
  <si>
    <r>
      <t xml:space="preserve">Risk of early skeletal muscle mass loss (SMI ratio </t>
    </r>
    <r>
      <rPr>
        <b/>
        <sz val="20"/>
        <color rgb="FFFF0000"/>
        <rFont val="游ゴシック"/>
        <family val="3"/>
        <charset val="128"/>
      </rPr>
      <t>≤</t>
    </r>
    <r>
      <rPr>
        <b/>
        <sz val="20"/>
        <color rgb="FFFF0000"/>
        <rFont val="Arial"/>
        <family val="2"/>
      </rPr>
      <t>0.05)</t>
    </r>
    <phoneticPr fontId="1"/>
  </si>
  <si>
    <r>
      <t xml:space="preserve">SMI ratio was calculated using the sex-specific skeletal muscle index cutoff values defined by the Japan Society of Hepatology (JSH): 42 cm²/m² for males and 38 cm²/m² for females. An SMI ratio </t>
    </r>
    <r>
      <rPr>
        <b/>
        <sz val="11"/>
        <color theme="1"/>
        <rFont val="游ゴシック"/>
        <family val="3"/>
        <charset val="128"/>
      </rPr>
      <t>≤</t>
    </r>
    <r>
      <rPr>
        <b/>
        <sz val="11"/>
        <color theme="1"/>
        <rFont val="Arial"/>
        <family val="2"/>
      </rPr>
      <t>0.05 indicates skeletal muscle mass within 5% above the JSH-defined threshold for muscle volume loss (MVL) and was selected as a pragmatic category to identify patients who may benefit from earlier nutritional or rehabilitation intervention.</t>
    </r>
    <phoneticPr fontId="1"/>
  </si>
  <si>
    <t>(cut-off value: 0.435)</t>
    <phoneticPr fontId="1"/>
  </si>
  <si>
    <t>Update 2026/06/15</t>
    <phoneticPr fontId="1"/>
  </si>
  <si>
    <t>Calculator for SMI ratio (Input data)</t>
    <phoneticPr fontId="1"/>
  </si>
  <si>
    <r>
      <t>SMI ratio</t>
    </r>
    <r>
      <rPr>
        <b/>
        <sz val="11"/>
        <color theme="1"/>
        <rFont val="游ゴシック"/>
        <family val="3"/>
        <charset val="128"/>
      </rPr>
      <t>は、日本肝臓学会（</t>
    </r>
    <r>
      <rPr>
        <b/>
        <sz val="11"/>
        <color theme="1"/>
        <rFont val="Arial"/>
        <family val="2"/>
      </rPr>
      <t>JSH</t>
    </r>
    <r>
      <rPr>
        <b/>
        <sz val="11"/>
        <color theme="1"/>
        <rFont val="游ゴシック"/>
        <family val="3"/>
        <charset val="128"/>
      </rPr>
      <t>）のサルコペニア判定基準における性別別</t>
    </r>
    <r>
      <rPr>
        <b/>
        <sz val="11"/>
        <color theme="1"/>
        <rFont val="Arial"/>
        <family val="2"/>
      </rPr>
      <t>SMI</t>
    </r>
    <r>
      <rPr>
        <b/>
        <sz val="11"/>
        <color theme="1"/>
        <rFont val="游ゴシック"/>
        <family val="3"/>
        <charset val="128"/>
      </rPr>
      <t>カットオフ値（男性</t>
    </r>
    <r>
      <rPr>
        <b/>
        <sz val="11"/>
        <color theme="1"/>
        <rFont val="Arial"/>
        <family val="2"/>
      </rPr>
      <t>42 cm²/m²</t>
    </r>
    <r>
      <rPr>
        <b/>
        <sz val="11"/>
        <color theme="1"/>
        <rFont val="游ゴシック"/>
        <family val="3"/>
        <charset val="128"/>
      </rPr>
      <t>、女性</t>
    </r>
    <r>
      <rPr>
        <b/>
        <sz val="11"/>
        <color theme="1"/>
        <rFont val="Arial"/>
        <family val="2"/>
      </rPr>
      <t>38 cm²/m²</t>
    </r>
    <r>
      <rPr>
        <b/>
        <sz val="11"/>
        <color theme="1"/>
        <rFont val="游ゴシック"/>
        <family val="3"/>
        <charset val="128"/>
      </rPr>
      <t>）を用いて算出します。</t>
    </r>
    <r>
      <rPr>
        <b/>
        <sz val="11"/>
        <color theme="1"/>
        <rFont val="Arial"/>
        <family val="2"/>
      </rPr>
      <t xml:space="preserve">SMI ratio </t>
    </r>
    <r>
      <rPr>
        <b/>
        <sz val="11"/>
        <color theme="1"/>
        <rFont val="游ゴシック"/>
        <family val="3"/>
        <charset val="128"/>
      </rPr>
      <t>≤</t>
    </r>
    <r>
      <rPr>
        <b/>
        <sz val="11"/>
        <color theme="1"/>
        <rFont val="Arial"/>
        <family val="2"/>
      </rPr>
      <t>0.05</t>
    </r>
    <r>
      <rPr>
        <b/>
        <sz val="11"/>
        <color theme="1"/>
        <rFont val="游ゴシック"/>
        <family val="3"/>
        <charset val="128"/>
      </rPr>
      <t>は、</t>
    </r>
    <r>
      <rPr>
        <b/>
        <sz val="11"/>
        <color theme="1"/>
        <rFont val="Arial"/>
        <family val="2"/>
      </rPr>
      <t>JSH</t>
    </r>
    <r>
      <rPr>
        <b/>
        <sz val="11"/>
        <color theme="1"/>
        <rFont val="游ゴシック"/>
        <family val="3"/>
        <charset val="128"/>
      </rPr>
      <t>が定義する筋量低下（</t>
    </r>
    <r>
      <rPr>
        <b/>
        <sz val="11"/>
        <color theme="1"/>
        <rFont val="Arial"/>
        <family val="2"/>
      </rPr>
      <t>MVL</t>
    </r>
    <r>
      <rPr>
        <b/>
        <sz val="11"/>
        <color theme="1"/>
        <rFont val="游ゴシック"/>
        <family val="3"/>
        <charset val="128"/>
      </rPr>
      <t>）の診断閾値を</t>
    </r>
    <r>
      <rPr>
        <b/>
        <sz val="11"/>
        <color theme="1"/>
        <rFont val="Arial"/>
        <family val="2"/>
      </rPr>
      <t>5</t>
    </r>
    <r>
      <rPr>
        <b/>
        <sz val="11"/>
        <color theme="1"/>
        <rFont val="游ゴシック"/>
        <family val="3"/>
        <charset val="128"/>
      </rPr>
      <t>％以内の状態で、栄養介入や運動療法などの早期介入が望まれる症例を抽出するための実用的な基準として設定されています。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</si>
</sst>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游ゴシック"/>
      <family val="2"/>
      <charset val="128"/>
      <scheme val="minor"/>
    </font>
    <font>
      <sz val="6"/>
      <name val="游ゴシック"/>
      <family val="2"/>
      <charset val="128"/>
      <scheme val="minor"/>
    </font>
    <font>
      <sz val="12"/>
      <color theme="1"/>
      <name val="Arial"/>
      <family val="2"/>
    </font>
    <font>
      <b/>
      <sz val="20"/>
      <color rgb="FFFF0000"/>
      <name val="Arial"/>
      <family val="2"/>
    </font>
    <font>
      <b/>
      <sz val="20"/>
      <color rgb="FFFF0000"/>
      <name val="游ゴシック"/>
      <family val="3"/>
      <charset val="128"/>
    </font>
    <font>
      <b/>
      <sz val="36"/>
      <color theme="1"/>
      <name val="Arial"/>
      <family val="2"/>
    </font>
    <font>
      <sz val="20"/>
      <color theme="1"/>
      <name val="Arial"/>
      <family val="2"/>
    </font>
    <font>
      <b/>
      <sz val="11"/>
      <color theme="1"/>
      <name val="Arial"/>
      <family val="2"/>
    </font>
    <font>
      <b/>
      <sz val="11"/>
      <color theme="1"/>
      <name val="游ゴシック"/>
      <family val="3"/>
      <charset val="128"/>
    </font>
    <font>
      <sz val="11"/>
      <color theme="1"/>
      <name val="Arial"/>
      <family val="2"/>
    </font>
    <font>
      <b/>
      <sz val="22"/>
      <color theme="1"/>
      <name val="游ゴシック"/>
      <family val="3"/>
      <charset val="128"/>
    </font>
    <font>
      <sz val="24"/>
      <color theme="1"/>
      <name val="Arial"/>
      <family val="2"/>
    </font>
    <font>
      <b/>
      <i/>
      <sz val="16"/>
      <color rgb="FFFF0000"/>
      <name val="Arial"/>
      <family val="2"/>
    </font>
    <font>
      <i/>
      <sz val="16"/>
      <color rgb="FFFF000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0.34998626667073579"/>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alignment vertical="center"/>
    </xf>
  </cellStyleXfs>
  <cellXfs count="29">
    <xf numFmtId="0" fontId="0" fillId="0" borderId="0" xfId="0">
      <alignment vertical="center"/>
    </xf>
    <xf numFmtId="0" fontId="0" fillId="0" borderId="2" xfId="0" applyBorder="1">
      <alignment vertical="center"/>
    </xf>
    <xf numFmtId="0" fontId="0" fillId="0" borderId="9" xfId="0" applyBorder="1">
      <alignment vertical="center"/>
    </xf>
    <xf numFmtId="0" fontId="0" fillId="0" borderId="4" xfId="0" applyBorder="1">
      <alignment vertical="center"/>
    </xf>
    <xf numFmtId="0" fontId="2" fillId="0" borderId="0" xfId="0" applyFont="1">
      <alignment vertical="center"/>
    </xf>
    <xf numFmtId="0" fontId="2" fillId="4"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8"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5" fillId="9" borderId="5" xfId="0" applyFont="1" applyFill="1" applyBorder="1" applyAlignment="1">
      <alignment horizontal="center" vertical="center"/>
    </xf>
    <xf numFmtId="0" fontId="5" fillId="9" borderId="6" xfId="0" applyFont="1" applyFill="1" applyBorder="1" applyAlignment="1">
      <alignment horizontal="center" vertical="center"/>
    </xf>
    <xf numFmtId="0" fontId="2" fillId="0" borderId="3" xfId="0" applyFont="1" applyBorder="1">
      <alignment vertical="center"/>
    </xf>
    <xf numFmtId="0" fontId="2" fillId="0" borderId="10" xfId="0" applyFont="1" applyBorder="1">
      <alignment vertical="center"/>
    </xf>
    <xf numFmtId="0" fontId="10" fillId="0" borderId="0" xfId="0" applyFont="1">
      <alignment vertical="center"/>
    </xf>
    <xf numFmtId="0" fontId="2" fillId="10" borderId="0" xfId="0" applyFont="1" applyFill="1">
      <alignment vertical="center"/>
    </xf>
    <xf numFmtId="0" fontId="3" fillId="0" borderId="0" xfId="0" applyFont="1" applyAlignment="1">
      <alignment horizontal="center" vertical="center" wrapText="1"/>
    </xf>
    <xf numFmtId="0" fontId="6" fillId="0" borderId="0" xfId="0" applyFont="1" applyAlignment="1">
      <alignment horizontal="center" vertical="center"/>
    </xf>
    <xf numFmtId="0" fontId="11" fillId="0" borderId="1" xfId="0" applyFont="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0" fillId="0" borderId="0" xfId="0" applyAlignment="1"/>
    <xf numFmtId="0" fontId="7" fillId="0" borderId="0" xfId="0" applyFont="1" applyAlignment="1">
      <alignment horizontal="left" vertical="top" wrapText="1"/>
    </xf>
    <xf numFmtId="0" fontId="9"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7A4C-7A62-944B-8564-999DBF0E744A}">
  <dimension ref="A1:I15"/>
  <sheetViews>
    <sheetView tabSelected="1" workbookViewId="0">
      <selection activeCell="G15" sqref="G15"/>
    </sheetView>
  </sheetViews>
  <sheetFormatPr baseColWidth="10" defaultRowHeight="20"/>
  <cols>
    <col min="2" max="2" width="18.42578125" customWidth="1"/>
    <col min="3" max="3" width="23.5703125" customWidth="1"/>
    <col min="4" max="4" width="23.42578125" customWidth="1"/>
    <col min="5" max="5" width="24.85546875" customWidth="1"/>
    <col min="6" max="6" width="21.140625" customWidth="1"/>
  </cols>
  <sheetData>
    <row r="1" spans="1:9" ht="38">
      <c r="A1" s="19" t="s">
        <v>20</v>
      </c>
    </row>
    <row r="2" spans="1:9" ht="21" thickBot="1">
      <c r="B2" s="10" t="s">
        <v>9</v>
      </c>
      <c r="C2" s="10" t="s">
        <v>15</v>
      </c>
      <c r="D2" s="10" t="s">
        <v>0</v>
      </c>
      <c r="E2" s="10" t="s">
        <v>12</v>
      </c>
      <c r="F2" s="10" t="s">
        <v>13</v>
      </c>
      <c r="G2" s="4"/>
      <c r="H2" s="20" t="s">
        <v>4</v>
      </c>
      <c r="I2" s="20" t="s">
        <v>8</v>
      </c>
    </row>
    <row r="3" spans="1:9" ht="21" thickBot="1">
      <c r="B3" s="5"/>
      <c r="C3" s="6"/>
      <c r="D3" s="7"/>
      <c r="E3" s="8"/>
      <c r="F3" s="9"/>
      <c r="G3" s="4"/>
      <c r="H3" s="20" t="e">
        <f>F3/(E3^2)</f>
        <v>#DIV/0!</v>
      </c>
      <c r="I3" s="20">
        <f>(D3-IF(C3=0,28,18))/IF(C3=0,28,18)</f>
        <v>-1</v>
      </c>
    </row>
    <row r="4" spans="1:9" ht="21" thickBot="1">
      <c r="B4" s="10"/>
      <c r="C4" s="10" t="s">
        <v>6</v>
      </c>
      <c r="D4" s="10" t="s">
        <v>1</v>
      </c>
      <c r="E4" s="10" t="s">
        <v>2</v>
      </c>
      <c r="F4" s="10" t="s">
        <v>3</v>
      </c>
      <c r="G4" s="4"/>
      <c r="H4" s="20" t="s">
        <v>5</v>
      </c>
      <c r="I4" s="20"/>
    </row>
    <row r="5" spans="1:9" ht="21" thickBot="1">
      <c r="B5" s="10"/>
      <c r="C5" s="11"/>
      <c r="D5" s="5"/>
      <c r="E5" s="9"/>
      <c r="F5" s="7"/>
      <c r="G5" s="4"/>
      <c r="H5" s="20" t="e">
        <f>(LOG10(E5*17.1)*0.66)+(D5*10*(-0.085))</f>
        <v>#NUM!</v>
      </c>
      <c r="I5" s="20"/>
    </row>
    <row r="6" spans="1:9" ht="21" thickBot="1">
      <c r="B6" s="10"/>
      <c r="C6" s="10" t="s">
        <v>14</v>
      </c>
      <c r="D6" s="10"/>
      <c r="E6" s="10"/>
      <c r="F6" s="10"/>
      <c r="G6" s="4"/>
      <c r="H6" s="20"/>
      <c r="I6" s="20"/>
    </row>
    <row r="7" spans="1:9" ht="21" thickBot="1">
      <c r="B7" s="10"/>
      <c r="C7" s="12"/>
      <c r="D7" s="10"/>
      <c r="E7" s="10"/>
      <c r="F7" s="10"/>
      <c r="G7" s="4"/>
      <c r="H7" s="20" t="s">
        <v>7</v>
      </c>
      <c r="I7" s="20" t="s">
        <v>11</v>
      </c>
    </row>
    <row r="8" spans="1:9">
      <c r="B8" s="4"/>
      <c r="C8" s="4"/>
      <c r="D8" s="4"/>
      <c r="E8" s="4"/>
      <c r="F8" s="4"/>
      <c r="G8" s="4"/>
      <c r="H8" s="20">
        <v>28</v>
      </c>
      <c r="I8" s="20">
        <v>18</v>
      </c>
    </row>
    <row r="9" spans="1:9" ht="21" thickBot="1"/>
    <row r="10" spans="1:9" ht="31" thickBot="1">
      <c r="B10" s="23" t="s">
        <v>10</v>
      </c>
      <c r="C10" s="13"/>
      <c r="D10" s="13"/>
      <c r="E10" s="13"/>
      <c r="F10" s="1"/>
    </row>
    <row r="11" spans="1:9" ht="112">
      <c r="B11" s="14"/>
      <c r="C11" s="21" t="s">
        <v>16</v>
      </c>
      <c r="D11" s="15" t="e">
        <f>1/(1+EXP(-(8.858
-0.869*I3
+0.737*C3
+0.00956*C5
+0.322*H5
+0.0315*F5
-0.462*H3
+0.0279*B3
-0.198*C7
+1.758*(I3*C3))))</f>
        <v>#NUM!</v>
      </c>
      <c r="E11" s="24"/>
      <c r="F11" s="2"/>
    </row>
    <row r="12" spans="1:9" ht="46" thickBot="1">
      <c r="B12" s="14"/>
      <c r="C12" s="22"/>
      <c r="D12" s="16" t="e">
        <f>IF(D11 &gt;=0.435,"High risk","Low risk")</f>
        <v>#NUM!</v>
      </c>
      <c r="E12" s="25" t="s">
        <v>18</v>
      </c>
      <c r="F12" s="2"/>
    </row>
    <row r="13" spans="1:9" ht="21" customHeight="1" thickBot="1">
      <c r="B13" s="17"/>
      <c r="C13" s="18"/>
      <c r="D13" s="18"/>
      <c r="E13" s="18"/>
      <c r="F13" s="3"/>
    </row>
    <row r="14" spans="1:9" ht="11" customHeight="1">
      <c r="B14" s="4"/>
      <c r="C14" s="4"/>
      <c r="D14" s="4"/>
      <c r="E14" s="4"/>
    </row>
    <row r="15" spans="1:9" ht="138" customHeight="1">
      <c r="B15" s="27" t="s">
        <v>17</v>
      </c>
      <c r="C15" s="28"/>
      <c r="D15" s="27" t="s">
        <v>21</v>
      </c>
      <c r="E15" s="28"/>
      <c r="F15" s="26" t="s">
        <v>19</v>
      </c>
    </row>
  </sheetData>
  <mergeCells count="2">
    <mergeCell ref="B15:C15"/>
    <mergeCell ref="D15:E1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淳 平岡</dc:creator>
  <cp:lastModifiedBy>淳 平岡</cp:lastModifiedBy>
  <dcterms:created xsi:type="dcterms:W3CDTF">2026-05-04T08:45:26Z</dcterms:created>
  <dcterms:modified xsi:type="dcterms:W3CDTF">2026-06-16T08:54:07Z</dcterms:modified>
</cp:coreProperties>
</file>