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202300"/>
  <mc:AlternateContent xmlns:mc="http://schemas.openxmlformats.org/markup-compatibility/2006">
    <mc:Choice Requires="x15">
      <x15ac:absPath xmlns:x15ac="http://schemas.microsoft.com/office/spreadsheetml/2010/11/ac" url="/Volumes/個人用データファイル/データファイル・学会・論文・集計・送付/作成論文フォルダ/2026 サルコペニア予測式_平岡/"/>
    </mc:Choice>
  </mc:AlternateContent>
  <xr:revisionPtr revIDLastSave="0" documentId="13_ncr:1_{C5E02A45-35B6-0F42-A88B-51B09FB6B5CB}" xr6:coauthVersionLast="47" xr6:coauthVersionMax="47" xr10:uidLastSave="{00000000-0000-0000-0000-000000000000}"/>
  <bookViews>
    <workbookView xWindow="58740" yWindow="-24260" windowWidth="32620" windowHeight="18620" xr2:uid="{BBBE064F-57D0-644C-B3BE-D122208990B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1" i="1" l="1"/>
  <c r="I3" i="1"/>
  <c r="H5" i="1"/>
  <c r="H3" i="1"/>
  <c r="D12" i="1" l="1"/>
</calcChain>
</file>

<file path=xl/sharedStrings.xml><?xml version="1.0" encoding="utf-8"?>
<sst xmlns="http://schemas.openxmlformats.org/spreadsheetml/2006/main" count="23" uniqueCount="23">
  <si>
    <t>Handgrip strength</t>
    <phoneticPr fontId="1"/>
  </si>
  <si>
    <t>Albumin (g/dL)</t>
    <phoneticPr fontId="1"/>
  </si>
  <si>
    <t>Total-bilirubin (mg/dL)</t>
    <phoneticPr fontId="1"/>
  </si>
  <si>
    <t>Creatinine (mg/dL)</t>
    <phoneticPr fontId="1"/>
  </si>
  <si>
    <t>BMI</t>
    <phoneticPr fontId="1"/>
  </si>
  <si>
    <t>ALBI</t>
    <phoneticPr fontId="1"/>
  </si>
  <si>
    <t>Platelet (x10000/μL)</t>
    <phoneticPr fontId="1"/>
  </si>
  <si>
    <t>Male cut-off (kg)</t>
    <phoneticPr fontId="1"/>
  </si>
  <si>
    <t>Grip.ratio</t>
    <phoneticPr fontId="1"/>
  </si>
  <si>
    <t>Age</t>
    <phoneticPr fontId="1"/>
  </si>
  <si>
    <t>result</t>
    <phoneticPr fontId="1"/>
  </si>
  <si>
    <t>Female cut-off (kg)</t>
    <phoneticPr fontId="1"/>
  </si>
  <si>
    <t>Height (m)</t>
    <phoneticPr fontId="1"/>
  </si>
  <si>
    <t>Body weight (kg)</t>
    <phoneticPr fontId="1"/>
  </si>
  <si>
    <t>Current or prior HCC (No=0, Yes=1)</t>
    <phoneticPr fontId="1"/>
  </si>
  <si>
    <t>Sex (Male=0, Female=1)</t>
  </si>
  <si>
    <t>(cut-off value: 0.435)</t>
    <phoneticPr fontId="1"/>
  </si>
  <si>
    <t>Risk of early skeletal muscle mass loss (SMI ratio &lt;0.05)</t>
    <phoneticPr fontId="1"/>
  </si>
  <si>
    <t>An SMI ratio &lt;0.05 indicates skeletal muscle mass below or within 5% above the JSH-defined threshold for muscle volume loss (MVL) and was selected as a pragmatic category to identify patients who may benefit from earlier nutritional or rehabilitation intervention.</t>
    <phoneticPr fontId="1"/>
  </si>
  <si>
    <t>SMI ratioは、日本肝臓学会（JSH）のサルコペニア判定基準における性別別SMIカットオフ値（男性42 cm²/m²、女性38 cm²/m²）を基準として算出します。SMI ratio &lt;0.05は、JSHが定義する筋量低下（MVL）の診断閾値を下回る、またはその5％上以内にある状態を示し、早期の栄養介入や運動療法を考慮すべき症例を抽出するための実用的な基準です。</t>
  </si>
  <si>
    <t>MYO-SCANを計算するExcel calculatorです。年齢、性別、握力、身長、体重、血小板、アルブミン、総ビリルビン、クレアチニン、HCCの有無を入力すると、BMI、grip ratio、ALBI scoreが自動計算され、SMI ratio &lt;0.05に相当する早期筋肉量低下リスクを評価します。cut-offは0.435です。</t>
  </si>
  <si>
    <t>Update 2026/07/07</t>
    <phoneticPr fontId="1"/>
  </si>
  <si>
    <t>MYO-SCAN 計算ファイル</t>
    <rPh sb="9" eb="11">
      <t xml:space="preserve">ケイサン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</si>
</sst>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游ゴシック"/>
      <family val="2"/>
      <charset val="128"/>
      <scheme val="minor"/>
    </font>
    <font>
      <sz val="6"/>
      <name val="游ゴシック"/>
      <family val="2"/>
      <charset val="128"/>
      <scheme val="minor"/>
    </font>
    <font>
      <sz val="12"/>
      <color theme="1"/>
      <name val="Arial"/>
      <family val="2"/>
    </font>
    <font>
      <b/>
      <sz val="20"/>
      <color rgb="FFFF0000"/>
      <name val="Arial"/>
      <family val="2"/>
    </font>
    <font>
      <b/>
      <sz val="36"/>
      <color theme="1"/>
      <name val="Arial"/>
      <family val="2"/>
    </font>
    <font>
      <sz val="20"/>
      <color theme="1"/>
      <name val="Arial"/>
      <family val="2"/>
    </font>
    <font>
      <b/>
      <sz val="11"/>
      <color theme="1"/>
      <name val="Arial"/>
      <family val="2"/>
    </font>
    <font>
      <sz val="11"/>
      <color theme="1"/>
      <name val="Arial"/>
      <family val="2"/>
    </font>
    <font>
      <sz val="24"/>
      <color theme="1"/>
      <name val="Arial"/>
      <family val="2"/>
    </font>
    <font>
      <b/>
      <i/>
      <sz val="16"/>
      <color rgb="FFFF0000"/>
      <name val="Arial"/>
      <family val="2"/>
    </font>
    <font>
      <i/>
      <sz val="16"/>
      <color rgb="FFFF0000"/>
      <name val="Arial"/>
      <family val="2"/>
    </font>
    <font>
      <sz val="16"/>
      <color theme="1"/>
      <name val="游ゴシック"/>
      <family val="3"/>
      <charset val="128"/>
      <scheme val="minor"/>
    </font>
    <font>
      <b/>
      <sz val="18"/>
      <color theme="1"/>
      <name val="游ゴシック"/>
      <family val="3"/>
      <charset val="128"/>
      <scheme val="minor"/>
    </font>
  </fonts>
  <fills count="12">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alignment vertical="center"/>
    </xf>
  </cellStyleXfs>
  <cellXfs count="30">
    <xf numFmtId="0" fontId="0" fillId="0" borderId="0" xfId="0">
      <alignment vertical="center"/>
    </xf>
    <xf numFmtId="0" fontId="0" fillId="0" borderId="2" xfId="0" applyBorder="1">
      <alignment vertical="center"/>
    </xf>
    <xf numFmtId="0" fontId="0" fillId="0" borderId="9" xfId="0" applyBorder="1">
      <alignment vertical="center"/>
    </xf>
    <xf numFmtId="0" fontId="0" fillId="0" borderId="4" xfId="0" applyBorder="1">
      <alignment vertical="center"/>
    </xf>
    <xf numFmtId="0" fontId="2" fillId="0" borderId="0" xfId="0" applyFont="1">
      <alignment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4" fillId="9" borderId="5" xfId="0" applyFont="1" applyFill="1" applyBorder="1" applyAlignment="1">
      <alignment horizontal="center" vertical="center"/>
    </xf>
    <xf numFmtId="0" fontId="2" fillId="0" borderId="3" xfId="0" applyFont="1" applyBorder="1">
      <alignment vertical="center"/>
    </xf>
    <xf numFmtId="0" fontId="2" fillId="0" borderId="10" xfId="0" applyFont="1" applyBorder="1">
      <alignment vertical="center"/>
    </xf>
    <xf numFmtId="0" fontId="2" fillId="10" borderId="0" xfId="0" applyFont="1" applyFill="1">
      <alignment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0" fillId="0" borderId="0" xfId="0" applyAlignment="1"/>
    <xf numFmtId="0" fontId="4" fillId="11" borderId="6" xfId="0" applyFont="1" applyFill="1" applyBorder="1" applyAlignment="1">
      <alignment horizontal="center" vertical="center"/>
    </xf>
    <xf numFmtId="0" fontId="8" fillId="11" borderId="1" xfId="0" applyFont="1" applyFill="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11" fillId="0" borderId="0" xfId="0" applyFont="1" applyAlignment="1">
      <alignment horizontal="left" vertical="center" wrapText="1"/>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7A4C-7A62-944B-8564-999DBF0E744A}">
  <dimension ref="A1:I17"/>
  <sheetViews>
    <sheetView tabSelected="1" workbookViewId="0">
      <selection activeCell="H15" sqref="H15"/>
    </sheetView>
  </sheetViews>
  <sheetFormatPr baseColWidth="10" defaultRowHeight="20"/>
  <cols>
    <col min="2" max="2" width="18.42578125" customWidth="1"/>
    <col min="3" max="3" width="23.5703125" customWidth="1"/>
    <col min="4" max="4" width="23.42578125" customWidth="1"/>
    <col min="5" max="5" width="24.85546875" customWidth="1"/>
    <col min="6" max="6" width="21.140625" customWidth="1"/>
  </cols>
  <sheetData>
    <row r="1" spans="1:9" ht="31">
      <c r="A1" s="29" t="s">
        <v>22</v>
      </c>
    </row>
    <row r="2" spans="1:9" ht="21" thickBot="1">
      <c r="B2" s="10" t="s">
        <v>9</v>
      </c>
      <c r="C2" s="10" t="s">
        <v>15</v>
      </c>
      <c r="D2" s="10" t="s">
        <v>0</v>
      </c>
      <c r="E2" s="10" t="s">
        <v>12</v>
      </c>
      <c r="F2" s="10" t="s">
        <v>13</v>
      </c>
      <c r="G2" s="4"/>
      <c r="H2" s="18" t="s">
        <v>4</v>
      </c>
      <c r="I2" s="18" t="s">
        <v>8</v>
      </c>
    </row>
    <row r="3" spans="1:9" ht="21" thickBot="1">
      <c r="B3" s="5"/>
      <c r="C3" s="6"/>
      <c r="D3" s="7"/>
      <c r="E3" s="8"/>
      <c r="F3" s="9"/>
      <c r="G3" s="4"/>
      <c r="H3" s="18" t="str">
        <f>IF(OR(E3="",F3="",E3&lt;=0),"",F3/(E3^2))</f>
        <v/>
      </c>
      <c r="I3" s="18" t="str">
        <f>IF(OR(C3="",D3=""),"",(D3-IF(C3=0,28,18))/IF(C3=0,28,18))</f>
        <v/>
      </c>
    </row>
    <row r="4" spans="1:9" ht="21" thickBot="1">
      <c r="B4" s="10"/>
      <c r="C4" s="10" t="s">
        <v>6</v>
      </c>
      <c r="D4" s="10" t="s">
        <v>1</v>
      </c>
      <c r="E4" s="10" t="s">
        <v>2</v>
      </c>
      <c r="F4" s="10" t="s">
        <v>3</v>
      </c>
      <c r="G4" s="4"/>
      <c r="H4" s="18" t="s">
        <v>5</v>
      </c>
      <c r="I4" s="18"/>
    </row>
    <row r="5" spans="1:9" ht="21" thickBot="1">
      <c r="B5" s="10"/>
      <c r="C5" s="11"/>
      <c r="D5" s="5"/>
      <c r="E5" s="9"/>
      <c r="F5" s="7"/>
      <c r="G5" s="4"/>
      <c r="H5" s="18" t="str">
        <f>IF(OR(D5="",E5="",E5&lt;=0),"",(LOG10(E5*17.1)*0.66)+(D5*10*(-0.085)))</f>
        <v/>
      </c>
      <c r="I5" s="18"/>
    </row>
    <row r="6" spans="1:9" ht="21" thickBot="1">
      <c r="B6" s="10"/>
      <c r="C6" s="10" t="s">
        <v>14</v>
      </c>
      <c r="D6" s="10"/>
      <c r="E6" s="10"/>
      <c r="F6" s="10"/>
      <c r="G6" s="4"/>
      <c r="H6" s="18"/>
      <c r="I6" s="18"/>
    </row>
    <row r="7" spans="1:9" ht="21" thickBot="1">
      <c r="B7" s="10"/>
      <c r="C7" s="12"/>
      <c r="D7" s="10"/>
      <c r="E7" s="10"/>
      <c r="F7" s="10"/>
      <c r="G7" s="4"/>
      <c r="H7" s="18" t="s">
        <v>7</v>
      </c>
      <c r="I7" s="18" t="s">
        <v>11</v>
      </c>
    </row>
    <row r="8" spans="1:9">
      <c r="B8" s="4"/>
      <c r="C8" s="4"/>
      <c r="D8" s="4"/>
      <c r="E8" s="4"/>
      <c r="F8" s="4"/>
      <c r="G8" s="4"/>
      <c r="H8" s="18">
        <v>28</v>
      </c>
      <c r="I8" s="18">
        <v>18</v>
      </c>
    </row>
    <row r="9" spans="1:9" ht="21" thickBot="1"/>
    <row r="10" spans="1:9" ht="31" thickBot="1">
      <c r="B10" s="25" t="s">
        <v>10</v>
      </c>
      <c r="C10" s="13"/>
      <c r="D10" s="13"/>
      <c r="E10" s="13"/>
      <c r="F10" s="1"/>
    </row>
    <row r="11" spans="1:9" ht="104">
      <c r="B11" s="14"/>
      <c r="C11" s="19" t="s">
        <v>17</v>
      </c>
      <c r="D11" s="15" t="str">
        <f>IF(OR(B3="",C3="",D3="",E3="",F3="",C5="",D5="",E5="",F5="",C7="",E3&lt;=0,E5&lt;=0),"",
1/(1+EXP(-(8.858
-0.869*I3
+0.737*C3
+0.00956*C5
+0.322*H5
+0.0315*F5
-0.462*H3
+0.0279*B3
-0.198*C7
+1.758*(I3*C3)))))</f>
        <v/>
      </c>
      <c r="E11" s="21"/>
      <c r="F11" s="2"/>
    </row>
    <row r="12" spans="1:9" ht="46" thickBot="1">
      <c r="B12" s="14"/>
      <c r="C12" s="20"/>
      <c r="D12" s="24" t="str">
        <f>IF(D11="","",IF(D11&gt;=0.435,"High risk","Low risk"))</f>
        <v/>
      </c>
      <c r="E12" s="22" t="s">
        <v>16</v>
      </c>
      <c r="F12" s="2"/>
    </row>
    <row r="13" spans="1:9" ht="21" customHeight="1" thickBot="1">
      <c r="B13" s="16"/>
      <c r="C13" s="17"/>
      <c r="D13" s="17"/>
      <c r="E13" s="17"/>
      <c r="F13" s="3"/>
    </row>
    <row r="14" spans="1:9" ht="11" customHeight="1">
      <c r="B14" s="4"/>
      <c r="C14" s="4"/>
      <c r="D14" s="4"/>
      <c r="E14" s="4"/>
    </row>
    <row r="15" spans="1:9" ht="138" customHeight="1">
      <c r="B15" s="26" t="s">
        <v>18</v>
      </c>
      <c r="C15" s="27"/>
      <c r="D15" s="27" t="s">
        <v>19</v>
      </c>
      <c r="E15" s="27"/>
      <c r="F15" s="23" t="s">
        <v>21</v>
      </c>
    </row>
    <row r="17" spans="1:6" ht="116" customHeight="1">
      <c r="A17" s="28" t="s">
        <v>20</v>
      </c>
      <c r="B17" s="28"/>
      <c r="C17" s="28"/>
      <c r="D17" s="28"/>
      <c r="E17" s="28"/>
      <c r="F17" s="28"/>
    </row>
  </sheetData>
  <mergeCells count="3">
    <mergeCell ref="B15:C15"/>
    <mergeCell ref="D15:E15"/>
    <mergeCell ref="A17:F17"/>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平岡</dc:creator>
  <cp:lastModifiedBy>淳 平岡</cp:lastModifiedBy>
  <dcterms:created xsi:type="dcterms:W3CDTF">2026-05-04T08:45:26Z</dcterms:created>
  <dcterms:modified xsi:type="dcterms:W3CDTF">2026-07-06T21:03:06Z</dcterms:modified>
</cp:coreProperties>
</file>